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'Sheet1'!$A$1:$U$24</definedName>
  </definedNames>
  <calcPr fullCalcOnLoad="1"/>
</workbook>
</file>

<file path=xl/sharedStrings.xml><?xml version="1.0" encoding="utf-8"?>
<sst xmlns="http://schemas.openxmlformats.org/spreadsheetml/2006/main" count="126" uniqueCount="90">
  <si>
    <t>Fishing Bay Yacht Club, Deltaville, VA</t>
  </si>
  <si>
    <t>Principle Race Officer-  John McCarthy, Hampton Yacht Club</t>
  </si>
  <si>
    <t>One throw-out allowed after 6 races completed- indicated by blue shading</t>
  </si>
  <si>
    <t>Place</t>
  </si>
  <si>
    <t>Sail#</t>
  </si>
  <si>
    <t>Boat Name</t>
  </si>
  <si>
    <t>Total Points</t>
  </si>
  <si>
    <t>Skipper</t>
  </si>
  <si>
    <t>Crew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</si>
  <si>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</si>
  <si>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</si>
  <si>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</si>
  <si>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</si>
  <si>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</si>
  <si>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</si>
  <si>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</si>
  <si>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</si>
  <si>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Raw Total</t>
  </si>
  <si>
    <t>club</t>
  </si>
  <si>
    <t>Jim Rice</t>
  </si>
  <si>
    <t>Pete Wallio</t>
  </si>
  <si>
    <t>BBSA</t>
  </si>
  <si>
    <t>National Champion</t>
  </si>
  <si>
    <t>Mobster</t>
  </si>
  <si>
    <t>Trey Smith</t>
  </si>
  <si>
    <t>Kneads The Wind</t>
  </si>
  <si>
    <t>Bob Beach</t>
  </si>
  <si>
    <t>Alan Potts</t>
  </si>
  <si>
    <t>PRSA</t>
  </si>
  <si>
    <t>Senior Nat'l Champ</t>
  </si>
  <si>
    <t>Bumble Bee Monster</t>
  </si>
  <si>
    <t>Len Guenther</t>
  </si>
  <si>
    <t>Heidi Guenther</t>
  </si>
  <si>
    <t>FBYC</t>
  </si>
  <si>
    <t>Mobjacket</t>
  </si>
  <si>
    <t>Meg Roberts</t>
  </si>
  <si>
    <t>Tom Roberts</t>
  </si>
  <si>
    <t>Female Skipper Award</t>
  </si>
  <si>
    <t>Vanilla</t>
  </si>
  <si>
    <t>Sam Jackson</t>
  </si>
  <si>
    <t>Pete Brown</t>
  </si>
  <si>
    <t>GSA</t>
  </si>
  <si>
    <t>Bad Dog</t>
  </si>
  <si>
    <t>Elizabeth Roberts</t>
  </si>
  <si>
    <t>Family Award</t>
  </si>
  <si>
    <t>Yolo</t>
  </si>
  <si>
    <t>Rowland Marshall</t>
  </si>
  <si>
    <t>Connie Miller</t>
  </si>
  <si>
    <t>dnf</t>
  </si>
  <si>
    <t>LYC</t>
  </si>
  <si>
    <t>Tom Ward</t>
  </si>
  <si>
    <t>Duncan Ward</t>
  </si>
  <si>
    <t>Fleet Award (PRSA)</t>
  </si>
  <si>
    <t>Halfast</t>
  </si>
  <si>
    <t>Rodney Evans</t>
  </si>
  <si>
    <t>Jeff Futcher</t>
  </si>
  <si>
    <t>Mark Ain't Here</t>
  </si>
  <si>
    <t>Jerry Desvernine</t>
  </si>
  <si>
    <t>Cheryl Desvernine</t>
  </si>
  <si>
    <t>dns</t>
  </si>
  <si>
    <t>Husband Wife Team, Sportsmanship Award</t>
  </si>
  <si>
    <t>Come n' About</t>
  </si>
  <si>
    <t>Al Williamson</t>
  </si>
  <si>
    <t>Tim Moody</t>
  </si>
  <si>
    <t>Anchor Award, Longest Tow Award</t>
  </si>
  <si>
    <t>Lunatic Fringe</t>
  </si>
  <si>
    <t>Kevin Hanna</t>
  </si>
  <si>
    <t>Kenna Hanna</t>
  </si>
  <si>
    <t>HYC</t>
  </si>
  <si>
    <t>Novice Skipper Award</t>
  </si>
  <si>
    <t>Zazou</t>
  </si>
  <si>
    <t>Steve Nieblas</t>
  </si>
  <si>
    <t>Jonathan Owen</t>
  </si>
  <si>
    <t>Blu Bayou</t>
  </si>
  <si>
    <t>Ben Seward</t>
  </si>
  <si>
    <t>Beyond Therapy</t>
  </si>
  <si>
    <t>Morgan Lytle</t>
  </si>
  <si>
    <t>Junior Skipper Award</t>
  </si>
  <si>
    <t>Fortuitous</t>
  </si>
  <si>
    <t>John Gardner</t>
  </si>
  <si>
    <t>????</t>
  </si>
  <si>
    <t>August 20-22, 2004</t>
  </si>
  <si>
    <t>45th Mobjack National Championship Regatta</t>
  </si>
  <si>
    <t>CBYRA Sanctioned Event</t>
  </si>
  <si>
    <t>Jordan Winteringham</t>
  </si>
  <si>
    <t>sailed on the Piankatank River</t>
  </si>
  <si>
    <t>Hostage</t>
  </si>
  <si>
    <t>Smoke Dog</t>
  </si>
  <si>
    <t>Jim and Joanna Lytle</t>
  </si>
  <si>
    <t>Natalie Seward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</si>
</sst>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textRotation="90" wrapText="1"/>
    </xf>
    <xf numFmtId="0" fontId="7" fillId="0" borderId="3" xfId="0" applyFont="1" applyBorder="1" applyAlignment="1">
      <alignment textRotation="9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textRotation="90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textRotation="90" wrapText="1"/>
    </xf>
    <xf numFmtId="0" fontId="9" fillId="0" borderId="3" xfId="0" applyFont="1" applyBorder="1" applyAlignment="1">
      <alignment horizontal="center" textRotation="90" wrapText="1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1" fontId="6" fillId="0" borderId="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19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38100</xdr:rowOff>
    </xdr:from>
    <xdr:to>
      <xdr:col>4</xdr:col>
      <xdr:colOff>781050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38100</xdr:colOff>
      <xdr:row>0</xdr:row>
      <xdr:rowOff>0</xdr:rowOff>
    </xdr:from>
    <xdr:to>
      <xdr:col>50</xdr:col>
      <xdr:colOff>609600</xdr:colOff>
      <xdr:row>6</xdr:row>
      <xdr:rowOff>638175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16100" y="0"/>
          <a:ext cx="1181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6.421875" style="0" bestFit="1" customWidth="1"/>
    <col min="4" max="4" width="3.7109375" style="0" bestFit="1" customWidth="1"/>
    <col min="5" max="5" width="14.00390625" style="0" customWidth="1"/>
    <col min="6" max="6" width="15.00390625" style="0" customWidth="1"/>
    <col min="7" max="7" width="4.00390625" style="0" customWidth="1"/>
    <col min="8" max="14" width="3.7109375" style="0" bestFit="1" customWidth="1"/>
    <col min="15" max="15" width="5.7109375" style="0" customWidth="1"/>
    <col min="16" max="16" width="7.7109375" style="0" customWidth="1"/>
    <col min="17" max="17" width="8.28125" style="2" customWidth="1"/>
    <col min="18" max="26" width="5.7109375" style="0" customWidth="1"/>
    <col min="27" max="27" width="10.7109375" style="0" customWidth="1"/>
    <col min="28" max="28" width="6.421875" style="0" bestFit="1" customWidth="1"/>
    <col min="29" max="29" width="3.28125" style="0" bestFit="1" customWidth="1"/>
    <col min="30" max="42" width="0" style="0" hidden="1" customWidth="1"/>
    <col min="43" max="44" width="3.28125" style="0" bestFit="1" customWidth="1"/>
    <col min="45" max="47" width="5.7109375" style="0" bestFit="1" customWidth="1"/>
    <col min="48" max="48" width="3.28125" style="0" bestFit="1" customWidth="1"/>
    <col min="51" max="51" width="16.421875" style="0" bestFit="1" customWidth="1"/>
    <col min="52" max="52" width="25.57421875" style="0" customWidth="1"/>
  </cols>
  <sheetData>
    <row r="1" ht="12.75"/>
    <row r="2" spans="3:27" ht="20.25">
      <c r="C2" s="1">
        <v>2004</v>
      </c>
      <c r="F2" s="4" t="s">
        <v>82</v>
      </c>
      <c r="AA2" s="3"/>
    </row>
    <row r="3" ht="12.75">
      <c r="F3" t="s">
        <v>85</v>
      </c>
    </row>
    <row r="4" spans="2:49" ht="18">
      <c r="B4" s="4" t="s">
        <v>81</v>
      </c>
      <c r="G4" s="71" t="s">
        <v>0</v>
      </c>
      <c r="AA4" s="3"/>
      <c r="AB4" s="5"/>
      <c r="AC4" s="5"/>
      <c r="AD4" s="6"/>
      <c r="AE4" s="7"/>
      <c r="AF4" s="5"/>
      <c r="AG4" s="7"/>
      <c r="AH4" s="5"/>
      <c r="AI4" s="7"/>
      <c r="AJ4" s="5"/>
      <c r="AK4" s="7"/>
      <c r="AL4" s="5"/>
      <c r="AM4" s="8"/>
      <c r="AN4" s="9"/>
      <c r="AO4" s="10"/>
      <c r="AP4" s="5"/>
      <c r="AQ4" s="11"/>
      <c r="AR4" s="11"/>
      <c r="AS4" s="11"/>
      <c r="AT4" s="11"/>
      <c r="AU4" s="11"/>
      <c r="AV4" s="12"/>
      <c r="AW4" s="13"/>
    </row>
    <row r="5" spans="7:49" ht="12.75">
      <c r="G5" t="s">
        <v>1</v>
      </c>
      <c r="AD5" s="13"/>
      <c r="AE5" s="14"/>
      <c r="AG5" s="14"/>
      <c r="AI5" s="14"/>
      <c r="AK5" s="14"/>
      <c r="AM5" s="15"/>
      <c r="AN5" s="16"/>
      <c r="AO5" s="17"/>
      <c r="AQ5" s="12"/>
      <c r="AR5" s="12"/>
      <c r="AS5" s="12"/>
      <c r="AT5" s="12"/>
      <c r="AU5" s="12"/>
      <c r="AV5" s="12"/>
      <c r="AW5" s="12"/>
    </row>
    <row r="6" spans="2:49" ht="14.25" customHeight="1">
      <c r="B6" s="18"/>
      <c r="C6" s="18"/>
      <c r="E6" t="s">
        <v>83</v>
      </c>
      <c r="G6" t="s">
        <v>2</v>
      </c>
      <c r="AD6" s="19"/>
      <c r="AE6" s="14"/>
      <c r="AF6" s="20"/>
      <c r="AG6" s="14"/>
      <c r="AH6" s="20"/>
      <c r="AI6" s="14"/>
      <c r="AJ6" s="20"/>
      <c r="AK6" s="14"/>
      <c r="AL6" s="20"/>
      <c r="AM6" s="15"/>
      <c r="AN6" s="21"/>
      <c r="AO6" s="17"/>
      <c r="AQ6" s="12"/>
      <c r="AR6" s="12"/>
      <c r="AS6" s="12"/>
      <c r="AT6" s="12"/>
      <c r="AU6" s="12"/>
      <c r="AV6" s="12"/>
      <c r="AW6" s="12"/>
    </row>
    <row r="7" spans="1:51" ht="69.75" customHeight="1" thickBot="1">
      <c r="A7" s="22" t="s">
        <v>3</v>
      </c>
      <c r="B7" s="23" t="s">
        <v>4</v>
      </c>
      <c r="C7" s="24" t="s">
        <v>5</v>
      </c>
      <c r="D7" s="25" t="s">
        <v>6</v>
      </c>
      <c r="E7" s="24" t="s">
        <v>7</v>
      </c>
      <c r="F7" s="24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6" t="s">
        <v>17</v>
      </c>
      <c r="P7" s="27" t="s">
        <v>18</v>
      </c>
      <c r="Q7" s="28"/>
      <c r="R7" s="29"/>
      <c r="S7" s="30"/>
      <c r="T7" s="29"/>
      <c r="U7" s="29"/>
      <c r="V7" s="29"/>
      <c r="W7" s="29"/>
      <c r="X7" s="29"/>
      <c r="Y7" s="29"/>
      <c r="Z7" s="29"/>
      <c r="AA7" s="31"/>
      <c r="AB7" s="31"/>
      <c r="AC7" s="32"/>
      <c r="AD7" s="33"/>
      <c r="AE7" s="34"/>
      <c r="AF7" s="33"/>
      <c r="AG7" s="34"/>
      <c r="AH7" s="33"/>
      <c r="AI7" s="34"/>
      <c r="AJ7" s="33"/>
      <c r="AK7" s="34"/>
      <c r="AL7" s="33"/>
      <c r="AM7" s="35"/>
      <c r="AN7" s="36"/>
      <c r="AO7" s="37"/>
      <c r="AP7" s="38"/>
      <c r="AQ7" s="32"/>
      <c r="AR7" s="32"/>
      <c r="AS7" s="32"/>
      <c r="AT7" s="32"/>
      <c r="AU7" s="32"/>
      <c r="AV7" s="32"/>
      <c r="AW7" s="39"/>
      <c r="AX7" s="31"/>
      <c r="AY7" s="31"/>
    </row>
    <row r="8" spans="1:51" ht="13.5" thickBot="1">
      <c r="A8" s="40">
        <v>1</v>
      </c>
      <c r="B8" s="41">
        <v>444</v>
      </c>
      <c r="C8" s="42" t="s">
        <v>86</v>
      </c>
      <c r="D8" s="43">
        <f>+O8-N8</f>
        <v>13</v>
      </c>
      <c r="E8" s="41" t="s">
        <v>19</v>
      </c>
      <c r="F8" s="41" t="s">
        <v>20</v>
      </c>
      <c r="G8" s="44">
        <v>1</v>
      </c>
      <c r="H8" s="44">
        <v>2</v>
      </c>
      <c r="I8" s="44">
        <v>2</v>
      </c>
      <c r="J8" s="45">
        <v>1</v>
      </c>
      <c r="K8" s="45">
        <v>2</v>
      </c>
      <c r="L8" s="45">
        <v>2</v>
      </c>
      <c r="M8" s="45">
        <v>3</v>
      </c>
      <c r="N8" s="46">
        <v>5</v>
      </c>
      <c r="O8" s="47">
        <f aca="true" t="shared" si="0" ref="O8:O14">+G8+H8+I8+J8+K8+L8+M8+N8</f>
        <v>18</v>
      </c>
      <c r="P8" s="45" t="s">
        <v>21</v>
      </c>
      <c r="Q8" s="48" t="s">
        <v>22</v>
      </c>
      <c r="AB8" s="49"/>
      <c r="AC8" s="49"/>
      <c r="AD8" s="50"/>
      <c r="AE8" s="14"/>
      <c r="AF8" s="51"/>
      <c r="AG8" s="14"/>
      <c r="AH8" s="51"/>
      <c r="AI8" s="14"/>
      <c r="AJ8" s="51"/>
      <c r="AK8" s="14"/>
      <c r="AL8" s="51"/>
      <c r="AM8" s="15"/>
      <c r="AN8" s="52"/>
      <c r="AO8" s="53"/>
      <c r="AQ8" s="12"/>
      <c r="AR8" s="12"/>
      <c r="AS8" s="12"/>
      <c r="AT8" s="12"/>
      <c r="AU8" s="12"/>
      <c r="AV8" s="12"/>
      <c r="AW8" s="12"/>
      <c r="AX8" s="54"/>
      <c r="AY8" s="54"/>
    </row>
    <row r="9" spans="1:51" ht="13.5" thickBot="1">
      <c r="A9" s="43">
        <v>2</v>
      </c>
      <c r="B9" s="55">
        <v>506</v>
      </c>
      <c r="C9" s="56" t="s">
        <v>23</v>
      </c>
      <c r="D9" s="40">
        <f>+O9-J9</f>
        <v>15</v>
      </c>
      <c r="E9" s="55" t="s">
        <v>24</v>
      </c>
      <c r="F9" s="55" t="s">
        <v>84</v>
      </c>
      <c r="G9" s="47">
        <v>2</v>
      </c>
      <c r="H9" s="47">
        <v>1</v>
      </c>
      <c r="I9" s="47">
        <v>3</v>
      </c>
      <c r="J9" s="46">
        <v>13</v>
      </c>
      <c r="K9" s="45">
        <v>3</v>
      </c>
      <c r="L9" s="45">
        <v>1</v>
      </c>
      <c r="M9" s="45">
        <v>1</v>
      </c>
      <c r="N9" s="45">
        <v>4</v>
      </c>
      <c r="O9" s="47">
        <f t="shared" si="0"/>
        <v>28</v>
      </c>
      <c r="P9" s="45" t="s">
        <v>21</v>
      </c>
      <c r="R9" s="57"/>
      <c r="S9" s="58"/>
      <c r="T9" s="57"/>
      <c r="U9" s="57"/>
      <c r="V9" s="57"/>
      <c r="W9" s="57"/>
      <c r="X9" s="57"/>
      <c r="Y9" s="57"/>
      <c r="Z9" s="57"/>
      <c r="AA9" s="49"/>
      <c r="AB9" s="49"/>
      <c r="AC9" s="49"/>
      <c r="AD9" s="59"/>
      <c r="AE9" s="14"/>
      <c r="AF9" s="60"/>
      <c r="AG9" s="14"/>
      <c r="AH9" s="60"/>
      <c r="AI9" s="14"/>
      <c r="AJ9" s="60"/>
      <c r="AK9" s="14"/>
      <c r="AL9" s="60"/>
      <c r="AM9" s="15"/>
      <c r="AN9" s="52"/>
      <c r="AO9" s="61"/>
      <c r="AP9" s="58"/>
      <c r="AQ9" s="13"/>
      <c r="AR9" s="13"/>
      <c r="AS9" s="13"/>
      <c r="AT9" s="13"/>
      <c r="AU9" s="13"/>
      <c r="AV9" s="13"/>
      <c r="AW9" s="13"/>
      <c r="AX9" s="54"/>
      <c r="AY9" s="54"/>
    </row>
    <row r="10" spans="1:52" ht="13.5" thickBot="1">
      <c r="A10" s="43">
        <v>3</v>
      </c>
      <c r="B10" s="41">
        <v>469</v>
      </c>
      <c r="C10" s="42" t="s">
        <v>25</v>
      </c>
      <c r="D10" s="62">
        <f>+O10-L10</f>
        <v>20</v>
      </c>
      <c r="E10" s="41" t="s">
        <v>26</v>
      </c>
      <c r="F10" s="41" t="s">
        <v>27</v>
      </c>
      <c r="G10" s="45">
        <v>8</v>
      </c>
      <c r="H10" s="45">
        <v>4</v>
      </c>
      <c r="I10" s="45">
        <v>1</v>
      </c>
      <c r="J10" s="45">
        <v>2</v>
      </c>
      <c r="K10" s="45">
        <v>1</v>
      </c>
      <c r="L10" s="46">
        <v>10</v>
      </c>
      <c r="M10" s="45">
        <v>2</v>
      </c>
      <c r="N10" s="45">
        <v>2</v>
      </c>
      <c r="O10" s="47">
        <f t="shared" si="0"/>
        <v>30</v>
      </c>
      <c r="P10" s="45" t="s">
        <v>28</v>
      </c>
      <c r="Q10" s="63" t="s">
        <v>29</v>
      </c>
      <c r="R10" s="58"/>
      <c r="S10" s="58">
        <f>20+51+126</f>
        <v>197</v>
      </c>
      <c r="T10" s="58"/>
      <c r="U10" s="58"/>
      <c r="V10" s="58"/>
      <c r="W10" s="58"/>
      <c r="X10" s="58"/>
      <c r="Y10" s="58"/>
      <c r="Z10" s="58"/>
      <c r="AA10" s="49"/>
      <c r="AB10" s="49"/>
      <c r="AC10" s="49"/>
      <c r="AD10" s="59"/>
      <c r="AE10" s="14"/>
      <c r="AF10" s="60"/>
      <c r="AG10" s="14"/>
      <c r="AH10" s="60"/>
      <c r="AI10" s="14"/>
      <c r="AJ10" s="60"/>
      <c r="AK10" s="14"/>
      <c r="AL10" s="60"/>
      <c r="AM10" s="15"/>
      <c r="AN10" s="52"/>
      <c r="AO10" s="61"/>
      <c r="AP10" s="58"/>
      <c r="AQ10" s="13"/>
      <c r="AR10" s="13"/>
      <c r="AS10" s="13"/>
      <c r="AT10" s="13"/>
      <c r="AU10" s="13"/>
      <c r="AV10" s="13"/>
      <c r="AW10" s="13"/>
      <c r="AX10" s="58"/>
      <c r="AY10" s="58"/>
      <c r="AZ10" s="64"/>
    </row>
    <row r="11" spans="1:52" ht="13.5" thickBot="1">
      <c r="A11" s="62">
        <v>4</v>
      </c>
      <c r="B11" s="41">
        <v>504</v>
      </c>
      <c r="C11" s="42" t="s">
        <v>30</v>
      </c>
      <c r="D11" s="62">
        <f>+O11-M11</f>
        <v>25</v>
      </c>
      <c r="E11" s="41" t="s">
        <v>31</v>
      </c>
      <c r="F11" s="41" t="s">
        <v>32</v>
      </c>
      <c r="G11" s="45">
        <v>4</v>
      </c>
      <c r="H11" s="45">
        <v>3</v>
      </c>
      <c r="I11" s="45">
        <v>4</v>
      </c>
      <c r="J11" s="45">
        <v>3</v>
      </c>
      <c r="K11" s="45">
        <v>4</v>
      </c>
      <c r="L11" s="45">
        <v>4</v>
      </c>
      <c r="M11" s="46">
        <v>6</v>
      </c>
      <c r="N11" s="45">
        <v>3</v>
      </c>
      <c r="O11" s="47">
        <f t="shared" si="0"/>
        <v>31</v>
      </c>
      <c r="P11" s="45" t="s">
        <v>33</v>
      </c>
      <c r="Q11" s="63"/>
      <c r="R11" s="58"/>
      <c r="S11" s="54"/>
      <c r="T11" s="58"/>
      <c r="U11" s="58"/>
      <c r="V11" s="58"/>
      <c r="W11" s="58"/>
      <c r="X11" s="58"/>
      <c r="Y11" s="58"/>
      <c r="Z11" s="58"/>
      <c r="AA11" s="49"/>
      <c r="AB11" s="49"/>
      <c r="AC11" s="49"/>
      <c r="AD11" s="59"/>
      <c r="AE11" s="14"/>
      <c r="AF11" s="60"/>
      <c r="AG11" s="14"/>
      <c r="AH11" s="60"/>
      <c r="AI11" s="14"/>
      <c r="AJ11" s="60"/>
      <c r="AK11" s="14"/>
      <c r="AL11" s="60"/>
      <c r="AM11" s="15"/>
      <c r="AN11" s="52"/>
      <c r="AO11" s="61"/>
      <c r="AP11" s="58"/>
      <c r="AQ11" s="13"/>
      <c r="AR11" s="13"/>
      <c r="AS11" s="13"/>
      <c r="AT11" s="13"/>
      <c r="AU11" s="13"/>
      <c r="AV11" s="13"/>
      <c r="AW11" s="13"/>
      <c r="AX11" s="58"/>
      <c r="AY11" s="58"/>
      <c r="AZ11" s="64"/>
    </row>
    <row r="12" spans="1:52" ht="13.5" thickBot="1">
      <c r="A12" s="43">
        <v>5</v>
      </c>
      <c r="B12" s="65">
        <v>451</v>
      </c>
      <c r="C12" s="42" t="s">
        <v>34</v>
      </c>
      <c r="D12" s="43">
        <f>+O12-J12</f>
        <v>44</v>
      </c>
      <c r="E12" s="65" t="s">
        <v>35</v>
      </c>
      <c r="F12" s="65" t="s">
        <v>36</v>
      </c>
      <c r="G12" s="44">
        <v>6</v>
      </c>
      <c r="H12" s="45">
        <v>9</v>
      </c>
      <c r="I12" s="44">
        <v>7</v>
      </c>
      <c r="J12" s="46">
        <v>10</v>
      </c>
      <c r="K12" s="45">
        <v>8</v>
      </c>
      <c r="L12" s="45">
        <v>6</v>
      </c>
      <c r="M12" s="45">
        <v>7</v>
      </c>
      <c r="N12" s="45">
        <v>1</v>
      </c>
      <c r="O12" s="47">
        <f t="shared" si="0"/>
        <v>54</v>
      </c>
      <c r="P12" s="45" t="s">
        <v>33</v>
      </c>
      <c r="Q12" s="48" t="s">
        <v>37</v>
      </c>
      <c r="R12" s="58"/>
      <c r="S12" s="58"/>
      <c r="T12" s="58"/>
      <c r="U12" s="58"/>
      <c r="V12" s="58"/>
      <c r="W12" s="58"/>
      <c r="X12" s="58"/>
      <c r="Y12" s="58"/>
      <c r="Z12" s="58"/>
      <c r="AA12" s="49"/>
      <c r="AB12" s="49"/>
      <c r="AC12" s="49"/>
      <c r="AD12" s="59"/>
      <c r="AE12" s="14"/>
      <c r="AF12" s="60"/>
      <c r="AG12" s="14"/>
      <c r="AH12" s="60"/>
      <c r="AI12" s="14"/>
      <c r="AJ12" s="60"/>
      <c r="AK12" s="14"/>
      <c r="AL12" s="60"/>
      <c r="AM12" s="15"/>
      <c r="AN12" s="52"/>
      <c r="AO12" s="61"/>
      <c r="AP12" s="58"/>
      <c r="AQ12" s="13"/>
      <c r="AR12" s="13"/>
      <c r="AS12" s="13"/>
      <c r="AT12" s="13"/>
      <c r="AU12" s="13"/>
      <c r="AV12" s="13"/>
      <c r="AW12" s="13"/>
      <c r="AX12" s="58"/>
      <c r="AY12" s="58"/>
      <c r="AZ12" s="64"/>
    </row>
    <row r="13" spans="1:51" ht="13.5" thickBot="1">
      <c r="A13" s="43">
        <v>6</v>
      </c>
      <c r="B13" s="65">
        <v>466</v>
      </c>
      <c r="C13" s="42" t="s">
        <v>38</v>
      </c>
      <c r="D13" s="43">
        <f>+O13-H13</f>
        <v>46</v>
      </c>
      <c r="E13" s="65" t="s">
        <v>39</v>
      </c>
      <c r="F13" s="65" t="s">
        <v>40</v>
      </c>
      <c r="G13" s="45">
        <v>10</v>
      </c>
      <c r="H13" s="46">
        <v>10</v>
      </c>
      <c r="I13" s="44">
        <v>6</v>
      </c>
      <c r="J13" s="45">
        <v>9</v>
      </c>
      <c r="K13" s="45">
        <v>5</v>
      </c>
      <c r="L13" s="45">
        <v>5</v>
      </c>
      <c r="M13" s="45">
        <v>5</v>
      </c>
      <c r="N13" s="45">
        <v>6</v>
      </c>
      <c r="O13" s="47">
        <f t="shared" si="0"/>
        <v>56</v>
      </c>
      <c r="P13" s="45" t="s">
        <v>41</v>
      </c>
      <c r="Q13" s="63"/>
      <c r="R13" s="58"/>
      <c r="S13" s="58"/>
      <c r="T13" s="58"/>
      <c r="U13" s="58"/>
      <c r="V13" s="58"/>
      <c r="W13" s="58"/>
      <c r="X13" s="58"/>
      <c r="Y13" s="58"/>
      <c r="Z13" s="58"/>
      <c r="AA13" s="49"/>
      <c r="AB13" s="49"/>
      <c r="AC13" s="49"/>
      <c r="AD13" s="59"/>
      <c r="AE13" s="14"/>
      <c r="AF13" s="60"/>
      <c r="AG13" s="14"/>
      <c r="AH13" s="60"/>
      <c r="AI13" s="14"/>
      <c r="AJ13" s="60"/>
      <c r="AK13" s="14"/>
      <c r="AL13" s="60"/>
      <c r="AM13" s="15"/>
      <c r="AN13" s="52"/>
      <c r="AO13" s="61"/>
      <c r="AP13" s="58"/>
      <c r="AQ13" s="13"/>
      <c r="AR13" s="13"/>
      <c r="AS13" s="13"/>
      <c r="AT13" s="13"/>
      <c r="AU13" s="13"/>
      <c r="AV13" s="13"/>
      <c r="AW13" s="13"/>
      <c r="AX13" s="58"/>
      <c r="AY13" s="58"/>
    </row>
    <row r="14" spans="1:51" ht="13.5" thickBot="1">
      <c r="A14" s="62">
        <v>6</v>
      </c>
      <c r="B14" s="41">
        <v>501</v>
      </c>
      <c r="C14" s="42" t="s">
        <v>42</v>
      </c>
      <c r="D14" s="43">
        <f>+O14-K14</f>
        <v>46</v>
      </c>
      <c r="E14" s="41" t="s">
        <v>36</v>
      </c>
      <c r="F14" s="41" t="s">
        <v>43</v>
      </c>
      <c r="G14" s="44">
        <v>5</v>
      </c>
      <c r="H14" s="44">
        <v>8</v>
      </c>
      <c r="I14" s="44">
        <v>5</v>
      </c>
      <c r="J14" s="45">
        <v>6</v>
      </c>
      <c r="K14" s="46">
        <v>10</v>
      </c>
      <c r="L14" s="45">
        <v>7</v>
      </c>
      <c r="M14" s="45">
        <v>8</v>
      </c>
      <c r="N14" s="45">
        <v>7</v>
      </c>
      <c r="O14" s="47">
        <f t="shared" si="0"/>
        <v>56</v>
      </c>
      <c r="P14" s="45" t="s">
        <v>33</v>
      </c>
      <c r="Q14" s="48" t="s">
        <v>44</v>
      </c>
      <c r="S14" s="54"/>
      <c r="AD14" s="50"/>
      <c r="AE14" s="14"/>
      <c r="AF14" s="51"/>
      <c r="AG14" s="14"/>
      <c r="AH14" s="51"/>
      <c r="AI14" s="14"/>
      <c r="AJ14" s="51"/>
      <c r="AK14" s="14"/>
      <c r="AL14" s="51"/>
      <c r="AM14" s="15"/>
      <c r="AN14" s="52"/>
      <c r="AO14" s="53"/>
      <c r="AP14" s="58"/>
      <c r="AQ14" s="13"/>
      <c r="AR14" s="13"/>
      <c r="AS14" s="13"/>
      <c r="AT14" s="13"/>
      <c r="AU14" s="13"/>
      <c r="AV14" s="13"/>
      <c r="AW14" s="13"/>
      <c r="AX14" s="58"/>
      <c r="AY14" s="58"/>
    </row>
    <row r="15" spans="1:49" ht="13.5" thickBot="1">
      <c r="A15" s="40">
        <v>8</v>
      </c>
      <c r="B15" s="65">
        <v>456</v>
      </c>
      <c r="C15" s="56" t="s">
        <v>45</v>
      </c>
      <c r="D15" s="40">
        <f>+O15-18</f>
        <v>50</v>
      </c>
      <c r="E15" s="55" t="s">
        <v>46</v>
      </c>
      <c r="F15" s="55" t="s">
        <v>47</v>
      </c>
      <c r="G15" s="47">
        <v>7</v>
      </c>
      <c r="H15" s="47">
        <v>7</v>
      </c>
      <c r="I15" s="66" t="s">
        <v>48</v>
      </c>
      <c r="J15" s="47">
        <v>4</v>
      </c>
      <c r="K15" s="47">
        <v>7</v>
      </c>
      <c r="L15" s="47">
        <v>8</v>
      </c>
      <c r="M15" s="47">
        <v>9</v>
      </c>
      <c r="N15" s="47">
        <v>8</v>
      </c>
      <c r="O15" s="47">
        <f>+G15+H15+18+J15+K15+L15+M15+N15</f>
        <v>68</v>
      </c>
      <c r="P15" s="47" t="s">
        <v>49</v>
      </c>
      <c r="S15">
        <f>50+66+88</f>
        <v>204</v>
      </c>
      <c r="AA15" s="67"/>
      <c r="AB15" s="49"/>
      <c r="AC15" s="49"/>
      <c r="AD15" s="59"/>
      <c r="AE15" s="14"/>
      <c r="AF15" s="60"/>
      <c r="AG15" s="14"/>
      <c r="AH15" s="60"/>
      <c r="AI15" s="14"/>
      <c r="AJ15" s="60"/>
      <c r="AK15" s="14"/>
      <c r="AL15" s="60"/>
      <c r="AM15" s="15"/>
      <c r="AN15" s="52"/>
      <c r="AO15" s="61"/>
      <c r="AQ15" s="13"/>
      <c r="AR15" s="12"/>
      <c r="AS15" s="12"/>
      <c r="AT15" s="12"/>
      <c r="AU15" s="12"/>
      <c r="AV15" s="12"/>
      <c r="AW15" s="12"/>
    </row>
    <row r="16" spans="1:52" ht="13.5" thickBot="1">
      <c r="A16" s="43">
        <v>9</v>
      </c>
      <c r="B16" s="65">
        <v>430</v>
      </c>
      <c r="C16" s="42" t="s">
        <v>87</v>
      </c>
      <c r="D16" s="43">
        <f>+O16-G16</f>
        <v>51</v>
      </c>
      <c r="E16" s="41" t="s">
        <v>50</v>
      </c>
      <c r="F16" s="65" t="s">
        <v>51</v>
      </c>
      <c r="G16" s="46">
        <v>11</v>
      </c>
      <c r="H16" s="44">
        <v>5</v>
      </c>
      <c r="I16" s="44">
        <v>8</v>
      </c>
      <c r="J16" s="45">
        <v>7</v>
      </c>
      <c r="K16" s="45">
        <v>9</v>
      </c>
      <c r="L16" s="45">
        <v>9</v>
      </c>
      <c r="M16" s="45">
        <v>4</v>
      </c>
      <c r="N16" s="45">
        <v>9</v>
      </c>
      <c r="O16" s="47">
        <f>+G16+H16+I16+J16+K16+L16+M16+N16</f>
        <v>62</v>
      </c>
      <c r="P16" s="44" t="s">
        <v>28</v>
      </c>
      <c r="Q16" s="48" t="s">
        <v>52</v>
      </c>
      <c r="R16" s="58"/>
      <c r="S16" s="58"/>
      <c r="T16" s="58"/>
      <c r="U16" s="58"/>
      <c r="V16" s="58"/>
      <c r="W16" s="58"/>
      <c r="X16" s="58"/>
      <c r="Y16" s="58"/>
      <c r="Z16" s="58"/>
      <c r="AA16" s="49"/>
      <c r="AB16" s="49"/>
      <c r="AC16" s="49"/>
      <c r="AD16" s="59"/>
      <c r="AE16" s="14"/>
      <c r="AF16" s="60"/>
      <c r="AG16" s="14"/>
      <c r="AH16" s="60"/>
      <c r="AI16" s="14"/>
      <c r="AJ16" s="60"/>
      <c r="AK16" s="14"/>
      <c r="AL16" s="60"/>
      <c r="AM16" s="15"/>
      <c r="AN16" s="52"/>
      <c r="AO16" s="61"/>
      <c r="AP16" s="58"/>
      <c r="AQ16" s="13"/>
      <c r="AR16" s="13"/>
      <c r="AS16" s="13"/>
      <c r="AT16" s="13"/>
      <c r="AU16" s="13"/>
      <c r="AV16" s="13"/>
      <c r="AW16" s="13"/>
      <c r="AX16" s="58"/>
      <c r="AY16" s="58"/>
      <c r="AZ16" s="64"/>
    </row>
    <row r="17" spans="1:52" ht="13.5" thickBot="1">
      <c r="A17" s="43">
        <v>10</v>
      </c>
      <c r="B17" s="65">
        <v>310</v>
      </c>
      <c r="C17" s="42" t="s">
        <v>53</v>
      </c>
      <c r="D17" s="43">
        <f>+O17-13</f>
        <v>66</v>
      </c>
      <c r="E17" s="65" t="s">
        <v>54</v>
      </c>
      <c r="F17" s="68" t="s">
        <v>55</v>
      </c>
      <c r="G17" s="44">
        <v>9</v>
      </c>
      <c r="H17" s="44">
        <v>6</v>
      </c>
      <c r="I17" s="44">
        <v>9</v>
      </c>
      <c r="J17" s="45">
        <v>8</v>
      </c>
      <c r="K17" s="46">
        <v>13</v>
      </c>
      <c r="L17" s="45">
        <v>11</v>
      </c>
      <c r="M17" s="45">
        <v>11</v>
      </c>
      <c r="N17" s="45">
        <v>12</v>
      </c>
      <c r="O17" s="47">
        <f>+G17+H17+I17+J17+K17+L17+M17+N17</f>
        <v>79</v>
      </c>
      <c r="P17" s="44" t="s">
        <v>49</v>
      </c>
      <c r="Q17" s="48"/>
      <c r="R17" s="58"/>
      <c r="S17" s="54"/>
      <c r="T17" s="58"/>
      <c r="U17" s="58"/>
      <c r="V17" s="58"/>
      <c r="W17" s="58"/>
      <c r="X17" s="58"/>
      <c r="Y17" s="58"/>
      <c r="Z17" s="58"/>
      <c r="AA17" s="49"/>
      <c r="AB17" s="49"/>
      <c r="AC17" s="49"/>
      <c r="AD17" s="59"/>
      <c r="AE17" s="14"/>
      <c r="AF17" s="60"/>
      <c r="AG17" s="14"/>
      <c r="AH17" s="60"/>
      <c r="AI17" s="14"/>
      <c r="AJ17" s="60"/>
      <c r="AK17" s="14"/>
      <c r="AL17" s="60"/>
      <c r="AM17" s="15"/>
      <c r="AN17" s="52"/>
      <c r="AO17" s="61"/>
      <c r="AQ17" s="12"/>
      <c r="AR17" s="12"/>
      <c r="AS17" s="12"/>
      <c r="AT17" s="12"/>
      <c r="AU17" s="12"/>
      <c r="AV17" s="12"/>
      <c r="AW17" s="12"/>
      <c r="AZ17" s="64"/>
    </row>
    <row r="18" spans="1:49" ht="13.5" thickBot="1">
      <c r="A18" s="62">
        <v>11</v>
      </c>
      <c r="B18" s="65">
        <v>505</v>
      </c>
      <c r="C18" s="42" t="s">
        <v>56</v>
      </c>
      <c r="D18" s="43">
        <f>+O18-18</f>
        <v>80</v>
      </c>
      <c r="E18" s="65" t="s">
        <v>57</v>
      </c>
      <c r="F18" s="65" t="s">
        <v>58</v>
      </c>
      <c r="G18" s="44">
        <v>3</v>
      </c>
      <c r="H18" s="45">
        <v>11</v>
      </c>
      <c r="I18" s="45">
        <v>10</v>
      </c>
      <c r="J18" s="46" t="s">
        <v>59</v>
      </c>
      <c r="K18" s="44" t="s">
        <v>59</v>
      </c>
      <c r="L18" s="44" t="s">
        <v>59</v>
      </c>
      <c r="M18" s="45">
        <v>10</v>
      </c>
      <c r="N18" s="45">
        <v>10</v>
      </c>
      <c r="O18" s="47">
        <f>+G18+H18+I18+18+18+18+M18+N18</f>
        <v>98</v>
      </c>
      <c r="P18" s="45" t="s">
        <v>33</v>
      </c>
      <c r="Q18" s="63" t="s">
        <v>60</v>
      </c>
      <c r="R18" s="54"/>
      <c r="S18" s="54"/>
      <c r="T18" s="54"/>
      <c r="U18" s="54"/>
      <c r="V18" s="54"/>
      <c r="W18" s="54"/>
      <c r="X18" s="54"/>
      <c r="Y18" s="54"/>
      <c r="Z18" s="54"/>
      <c r="AA18" s="49"/>
      <c r="AB18" s="49"/>
      <c r="AC18" s="49"/>
      <c r="AD18" s="59"/>
      <c r="AE18" s="14"/>
      <c r="AF18" s="60"/>
      <c r="AG18" s="14"/>
      <c r="AH18" s="60"/>
      <c r="AI18" s="14"/>
      <c r="AJ18" s="60"/>
      <c r="AK18" s="14"/>
      <c r="AL18" s="60"/>
      <c r="AM18" s="15"/>
      <c r="AN18" s="52"/>
      <c r="AO18" s="61"/>
      <c r="AQ18" s="12"/>
      <c r="AR18" s="12"/>
      <c r="AS18" s="12"/>
      <c r="AT18" s="12"/>
      <c r="AU18" s="12"/>
      <c r="AV18" s="12"/>
      <c r="AW18" s="12"/>
    </row>
    <row r="19" spans="1:51" ht="13.5" thickBot="1">
      <c r="A19" s="62">
        <v>12</v>
      </c>
      <c r="B19" s="65">
        <v>460</v>
      </c>
      <c r="C19" s="42" t="s">
        <v>61</v>
      </c>
      <c r="D19" s="43">
        <f>+O19-G19</f>
        <v>84</v>
      </c>
      <c r="E19" s="65" t="s">
        <v>62</v>
      </c>
      <c r="F19" s="65" t="s">
        <v>63</v>
      </c>
      <c r="G19" s="46">
        <v>14</v>
      </c>
      <c r="H19" s="44">
        <v>12</v>
      </c>
      <c r="I19" s="44">
        <v>12</v>
      </c>
      <c r="J19" s="45">
        <v>12</v>
      </c>
      <c r="K19" s="45">
        <v>11</v>
      </c>
      <c r="L19" s="45">
        <v>12</v>
      </c>
      <c r="M19" s="45">
        <v>12</v>
      </c>
      <c r="N19" s="45">
        <v>13</v>
      </c>
      <c r="O19" s="47">
        <f>+G19+H19+I19+J19+K19+L19+M19+N19</f>
        <v>98</v>
      </c>
      <c r="P19" s="44"/>
      <c r="Q19" s="48" t="s">
        <v>64</v>
      </c>
      <c r="R19" s="58"/>
      <c r="S19" s="54"/>
      <c r="T19" s="58"/>
      <c r="U19" s="58"/>
      <c r="V19" s="58"/>
      <c r="W19" s="58"/>
      <c r="X19" s="58"/>
      <c r="Y19" s="58"/>
      <c r="Z19" s="58"/>
      <c r="AA19" s="49"/>
      <c r="AB19" s="49"/>
      <c r="AC19" s="49"/>
      <c r="AD19" s="59"/>
      <c r="AE19" s="14"/>
      <c r="AF19" s="60"/>
      <c r="AG19" s="14"/>
      <c r="AH19" s="60"/>
      <c r="AI19" s="14"/>
      <c r="AJ19" s="60"/>
      <c r="AK19" s="14"/>
      <c r="AL19" s="60"/>
      <c r="AM19" s="15"/>
      <c r="AN19" s="52"/>
      <c r="AO19" s="61"/>
      <c r="AP19" s="58"/>
      <c r="AQ19" s="13"/>
      <c r="AR19" s="13"/>
      <c r="AS19" s="13"/>
      <c r="AT19" s="13"/>
      <c r="AU19" s="13"/>
      <c r="AV19" s="13"/>
      <c r="AW19" s="13"/>
      <c r="AX19" s="69"/>
      <c r="AY19" s="58"/>
    </row>
    <row r="20" spans="1:51" ht="13.5" thickBot="1">
      <c r="A20" s="43">
        <v>13</v>
      </c>
      <c r="B20" s="41">
        <v>433</v>
      </c>
      <c r="C20" s="42" t="s">
        <v>65</v>
      </c>
      <c r="D20" s="43">
        <f>+O20-18</f>
        <v>86</v>
      </c>
      <c r="E20" s="41" t="s">
        <v>66</v>
      </c>
      <c r="F20" s="41" t="s">
        <v>67</v>
      </c>
      <c r="G20" s="46" t="s">
        <v>59</v>
      </c>
      <c r="H20" s="44" t="s">
        <v>59</v>
      </c>
      <c r="I20" s="44" t="s">
        <v>59</v>
      </c>
      <c r="J20" s="44">
        <v>5</v>
      </c>
      <c r="K20" s="44">
        <v>6</v>
      </c>
      <c r="L20" s="44">
        <v>3</v>
      </c>
      <c r="M20" s="45" t="s">
        <v>59</v>
      </c>
      <c r="N20" s="45" t="s">
        <v>59</v>
      </c>
      <c r="O20" s="47">
        <f>18+18+18+J20+K20+L20+18+18</f>
        <v>104</v>
      </c>
      <c r="P20" s="45" t="s">
        <v>68</v>
      </c>
      <c r="Q20" s="63" t="s">
        <v>69</v>
      </c>
      <c r="R20" s="58"/>
      <c r="S20" s="58"/>
      <c r="T20" s="58"/>
      <c r="U20" s="58"/>
      <c r="V20" s="58"/>
      <c r="W20" s="58"/>
      <c r="X20" s="58"/>
      <c r="Y20" s="58"/>
      <c r="Z20" s="58"/>
      <c r="AA20" s="49"/>
      <c r="AB20" s="49"/>
      <c r="AC20" s="49"/>
      <c r="AD20" s="59"/>
      <c r="AE20" s="14"/>
      <c r="AF20" s="60"/>
      <c r="AG20" s="14"/>
      <c r="AH20" s="60"/>
      <c r="AI20" s="14"/>
      <c r="AJ20" s="60"/>
      <c r="AK20" s="14"/>
      <c r="AL20" s="60"/>
      <c r="AM20" s="15"/>
      <c r="AN20" s="52"/>
      <c r="AO20" s="61"/>
      <c r="AP20" s="58"/>
      <c r="AQ20" s="13"/>
      <c r="AR20" s="13"/>
      <c r="AS20" s="13"/>
      <c r="AT20" s="13"/>
      <c r="AU20" s="13"/>
      <c r="AV20" s="13"/>
      <c r="AW20" s="13"/>
      <c r="AX20" s="69"/>
      <c r="AY20" s="58"/>
    </row>
    <row r="21" spans="1:51" ht="13.5" thickBot="1">
      <c r="A21" s="62">
        <v>14</v>
      </c>
      <c r="B21" s="55">
        <v>288</v>
      </c>
      <c r="C21" s="42" t="s">
        <v>70</v>
      </c>
      <c r="D21" s="40">
        <f>+O21-18</f>
        <v>88</v>
      </c>
      <c r="E21" s="70" t="s">
        <v>71</v>
      </c>
      <c r="F21" s="55" t="s">
        <v>72</v>
      </c>
      <c r="G21" s="47">
        <v>12</v>
      </c>
      <c r="H21" s="47">
        <v>13</v>
      </c>
      <c r="I21" s="47">
        <v>11</v>
      </c>
      <c r="J21" s="47">
        <v>11</v>
      </c>
      <c r="K21" s="47">
        <v>12</v>
      </c>
      <c r="L21" s="66" t="s">
        <v>59</v>
      </c>
      <c r="M21" s="47">
        <v>15</v>
      </c>
      <c r="N21" s="47">
        <v>14</v>
      </c>
      <c r="O21" s="47">
        <f>+G21+H21+I21+J21+K21+18+M21+N21</f>
        <v>106</v>
      </c>
      <c r="P21" s="47" t="s">
        <v>49</v>
      </c>
      <c r="R21" s="54"/>
      <c r="S21" s="54"/>
      <c r="T21" s="54"/>
      <c r="U21" s="54"/>
      <c r="V21" s="54"/>
      <c r="W21" s="54"/>
      <c r="X21" s="54"/>
      <c r="Y21" s="54"/>
      <c r="Z21" s="54"/>
      <c r="AA21" s="49"/>
      <c r="AB21" s="49"/>
      <c r="AC21" s="49"/>
      <c r="AD21" s="59"/>
      <c r="AE21" s="14"/>
      <c r="AF21" s="60"/>
      <c r="AG21" s="14"/>
      <c r="AH21" s="60"/>
      <c r="AI21" s="14"/>
      <c r="AJ21" s="60"/>
      <c r="AK21" s="14"/>
      <c r="AL21" s="60"/>
      <c r="AM21" s="15"/>
      <c r="AN21" s="52"/>
      <c r="AO21" s="61"/>
      <c r="AP21" s="58"/>
      <c r="AQ21" s="13"/>
      <c r="AR21" s="13"/>
      <c r="AS21" s="13"/>
      <c r="AT21" s="13"/>
      <c r="AU21" s="13"/>
      <c r="AV21" s="13"/>
      <c r="AW21" s="13"/>
      <c r="AX21" s="54"/>
      <c r="AY21" s="54"/>
    </row>
    <row r="22" spans="1:52" ht="13.5" thickBot="1">
      <c r="A22" s="62">
        <v>15</v>
      </c>
      <c r="B22" s="55">
        <v>455</v>
      </c>
      <c r="C22" s="56" t="s">
        <v>73</v>
      </c>
      <c r="D22" s="40">
        <f>+O22-18</f>
        <v>90</v>
      </c>
      <c r="E22" s="55" t="s">
        <v>74</v>
      </c>
      <c r="F22" s="55" t="s">
        <v>89</v>
      </c>
      <c r="G22" s="46" t="s">
        <v>59</v>
      </c>
      <c r="H22" s="44" t="s">
        <v>59</v>
      </c>
      <c r="I22" s="44" t="s">
        <v>59</v>
      </c>
      <c r="J22" s="47" t="s">
        <v>59</v>
      </c>
      <c r="K22" s="47" t="s">
        <v>59</v>
      </c>
      <c r="L22" s="47" t="s">
        <v>59</v>
      </c>
      <c r="M22" s="45">
        <v>13</v>
      </c>
      <c r="N22" s="45">
        <v>11</v>
      </c>
      <c r="O22" s="47">
        <f>18*6</f>
        <v>108</v>
      </c>
      <c r="P22" s="47"/>
      <c r="Q22" s="63"/>
      <c r="R22" s="58"/>
      <c r="S22" s="54"/>
      <c r="T22" s="58"/>
      <c r="U22" s="58"/>
      <c r="V22" s="58"/>
      <c r="W22" s="58"/>
      <c r="X22" s="58"/>
      <c r="Y22" s="58"/>
      <c r="Z22" s="58"/>
      <c r="AA22" s="49"/>
      <c r="AB22" s="49"/>
      <c r="AC22" s="49"/>
      <c r="AD22" s="59"/>
      <c r="AE22" s="14"/>
      <c r="AF22" s="60"/>
      <c r="AG22" s="14"/>
      <c r="AH22" s="60"/>
      <c r="AI22" s="14"/>
      <c r="AJ22" s="60"/>
      <c r="AK22" s="14"/>
      <c r="AL22" s="60"/>
      <c r="AM22" s="15"/>
      <c r="AN22" s="52"/>
      <c r="AO22" s="61"/>
      <c r="AQ22" s="12"/>
      <c r="AR22" s="12"/>
      <c r="AS22" s="12"/>
      <c r="AT22" s="12"/>
      <c r="AU22" s="12"/>
      <c r="AV22" s="12"/>
      <c r="AW22" s="13"/>
      <c r="AX22" s="58"/>
      <c r="AY22" s="58"/>
      <c r="AZ22" s="64"/>
    </row>
    <row r="23" spans="1:52" ht="12.75">
      <c r="A23" s="40">
        <v>16</v>
      </c>
      <c r="B23" s="55">
        <v>510</v>
      </c>
      <c r="C23" s="56" t="s">
        <v>75</v>
      </c>
      <c r="D23" s="40">
        <f>+O23-18</f>
        <v>108</v>
      </c>
      <c r="E23" s="55" t="s">
        <v>76</v>
      </c>
      <c r="F23" s="55" t="s">
        <v>88</v>
      </c>
      <c r="G23" s="47">
        <v>13</v>
      </c>
      <c r="H23" s="47">
        <v>14</v>
      </c>
      <c r="I23" s="47">
        <v>13</v>
      </c>
      <c r="J23" s="66" t="s">
        <v>59</v>
      </c>
      <c r="K23" s="47" t="s">
        <v>59</v>
      </c>
      <c r="L23" s="47" t="s">
        <v>59</v>
      </c>
      <c r="M23" s="47">
        <v>14</v>
      </c>
      <c r="N23" s="47" t="s">
        <v>59</v>
      </c>
      <c r="O23" s="47">
        <f>+G23+H23+I23+18+18+18+M23+18</f>
        <v>126</v>
      </c>
      <c r="P23" s="45" t="s">
        <v>33</v>
      </c>
      <c r="Q23" s="2" t="s">
        <v>77</v>
      </c>
      <c r="AA23" s="67"/>
      <c r="AB23" s="49"/>
      <c r="AC23" s="49"/>
      <c r="AD23" s="59"/>
      <c r="AE23" s="14"/>
      <c r="AF23" s="60"/>
      <c r="AG23" s="14"/>
      <c r="AH23" s="60"/>
      <c r="AI23" s="14"/>
      <c r="AJ23" s="60"/>
      <c r="AK23" s="14"/>
      <c r="AL23" s="60"/>
      <c r="AM23" s="15"/>
      <c r="AN23" s="52"/>
      <c r="AO23" s="61"/>
      <c r="AQ23" s="12"/>
      <c r="AR23" s="12"/>
      <c r="AS23" s="12"/>
      <c r="AT23" s="12"/>
      <c r="AU23" s="12"/>
      <c r="AV23" s="12"/>
      <c r="AW23" s="12"/>
      <c r="AX23" s="54"/>
      <c r="AY23" s="54"/>
      <c r="AZ23" s="64"/>
    </row>
    <row r="24" spans="1:17" ht="12.75">
      <c r="A24" s="40">
        <v>17</v>
      </c>
      <c r="B24" s="65">
        <v>472</v>
      </c>
      <c r="C24" s="42" t="s">
        <v>78</v>
      </c>
      <c r="D24" s="43">
        <f>+O24-18</f>
        <v>126</v>
      </c>
      <c r="E24" s="65" t="s">
        <v>79</v>
      </c>
      <c r="F24" s="65" t="s">
        <v>80</v>
      </c>
      <c r="G24" s="46" t="s">
        <v>59</v>
      </c>
      <c r="H24" s="45" t="s">
        <v>59</v>
      </c>
      <c r="I24" s="45" t="s">
        <v>59</v>
      </c>
      <c r="J24" s="45" t="s">
        <v>59</v>
      </c>
      <c r="K24" s="45" t="s">
        <v>59</v>
      </c>
      <c r="L24" s="45" t="s">
        <v>59</v>
      </c>
      <c r="M24" s="45" t="s">
        <v>59</v>
      </c>
      <c r="N24" s="45" t="s">
        <v>59</v>
      </c>
      <c r="O24" s="47">
        <f>18*8</f>
        <v>144</v>
      </c>
      <c r="P24" s="45" t="s">
        <v>28</v>
      </c>
      <c r="Q24" s="63"/>
    </row>
  </sheetData>
  <printOptions/>
  <pageMargins left="0.75" right="0.75" top="1" bottom="1" header="0.5" footer="0.5"/>
  <pageSetup fitToHeight="1" fitToWidth="1" horizontalDpi="300" verticalDpi="3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Smurfit-Stone Container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TJROBERT</dc:creator>
  <cp:keywords/>
  <dc:description/>
  <cp:lastModifiedBy>TJROBERT</cp:lastModifiedBy>
  <cp:lastPrinted>2004-08-23T14:54:40Z</cp:lastPrinted>
  <dcterms:created xsi:type="dcterms:W3CDTF">2004-08-23T14:32:42Z</dcterms:created>
  <dcterms:modified xsi:type="dcterms:W3CDTF">2004-08-23T14:56:29Z</dcterms:modified>
  <cp:category/>
  <cp:version/>
  <cp:contentType/>
  <cp:contentStatus/>
</cp:coreProperties>
</file>